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記入例" sheetId="1" state="visible" r:id="rId3"/>
    <sheet name="ひな形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<sst xmlns="http://schemas.openxmlformats.org/spreadsheetml/2006/main" count="93" uniqueCount="51">
  <si>
    <t xml:space="preserve">請求書</t>
  </si>
  <si>
    <t xml:space="preserve">宛先</t>
  </si>
  <si>
    <t xml:space="preserve">株式会社〇〇 御中</t>
  </si>
  <si>
    <t xml:space="preserve">発行者（社名）</t>
  </si>
  <si>
    <t xml:space="preserve">件名</t>
  </si>
  <si>
    <r>
      <rPr>
        <sz val="10"/>
        <rFont val="游ゴシック"/>
        <family val="0"/>
        <charset val="1"/>
      </rPr>
      <t xml:space="preserve">2026</t>
    </r>
    <r>
      <rPr>
        <sz val="10"/>
        <rFont val="Linux Libertine G"/>
        <family val="2"/>
      </rPr>
      <t xml:space="preserve">年</t>
    </r>
    <r>
      <rPr>
        <sz val="10"/>
        <rFont val="游ゴシック"/>
        <family val="0"/>
        <charset val="1"/>
      </rPr>
      <t xml:space="preserve">10</t>
    </r>
    <r>
      <rPr>
        <sz val="10"/>
        <rFont val="Linux Libertine G"/>
        <family val="2"/>
      </rPr>
      <t xml:space="preserve">月分 システム開発支援</t>
    </r>
  </si>
  <si>
    <t xml:space="preserve">所在地</t>
  </si>
  <si>
    <t xml:space="preserve">作業月</t>
  </si>
  <si>
    <r>
      <rPr>
        <sz val="10"/>
        <rFont val="游ゴシック"/>
        <family val="0"/>
        <charset val="1"/>
      </rPr>
      <t xml:space="preserve">2026</t>
    </r>
    <r>
      <rPr>
        <sz val="10"/>
        <rFont val="Linux Libertine G"/>
        <family val="2"/>
      </rPr>
      <t xml:space="preserve">年</t>
    </r>
    <r>
      <rPr>
        <sz val="10"/>
        <rFont val="游ゴシック"/>
        <family val="0"/>
        <charset val="1"/>
      </rPr>
      <t xml:space="preserve">10</t>
    </r>
    <r>
      <rPr>
        <sz val="10"/>
        <rFont val="Linux Libertine G"/>
        <family val="2"/>
      </rPr>
      <t xml:space="preserve">月</t>
    </r>
  </si>
  <si>
    <t xml:space="preserve">電話・メール</t>
  </si>
  <si>
    <t xml:space="preserve">請求日</t>
  </si>
  <si>
    <r>
      <rPr>
        <sz val="10"/>
        <rFont val="游ゴシック"/>
        <family val="0"/>
        <charset val="1"/>
      </rPr>
      <t xml:space="preserve">2026</t>
    </r>
    <r>
      <rPr>
        <sz val="10"/>
        <rFont val="Linux Libertine G"/>
        <family val="2"/>
      </rPr>
      <t xml:space="preserve">年</t>
    </r>
    <r>
      <rPr>
        <sz val="10"/>
        <rFont val="游ゴシック"/>
        <family val="0"/>
        <charset val="1"/>
      </rPr>
      <t xml:space="preserve">10</t>
    </r>
    <r>
      <rPr>
        <sz val="10"/>
        <rFont val="Linux Libertine G"/>
        <family val="2"/>
      </rPr>
      <t xml:space="preserve">月</t>
    </r>
    <r>
      <rPr>
        <sz val="10"/>
        <rFont val="游ゴシック"/>
        <family val="0"/>
        <charset val="1"/>
      </rPr>
      <t xml:space="preserve">31</t>
    </r>
    <r>
      <rPr>
        <sz val="10"/>
        <rFont val="Linux Libertine G"/>
        <family val="2"/>
      </rPr>
      <t xml:space="preserve">日</t>
    </r>
  </si>
  <si>
    <t xml:space="preserve">登録番号</t>
  </si>
  <si>
    <t xml:space="preserve">T</t>
  </si>
  <si>
    <t xml:space="preserve">支払期限</t>
  </si>
  <si>
    <r>
      <rPr>
        <sz val="10"/>
        <rFont val="游ゴシック"/>
        <family val="0"/>
        <charset val="1"/>
      </rPr>
      <t xml:space="preserve">2026</t>
    </r>
    <r>
      <rPr>
        <sz val="10"/>
        <rFont val="Linux Libertine G"/>
        <family val="2"/>
      </rPr>
      <t xml:space="preserve">年</t>
    </r>
    <r>
      <rPr>
        <sz val="10"/>
        <rFont val="游ゴシック"/>
        <family val="0"/>
        <charset val="1"/>
      </rPr>
      <t xml:space="preserve">11</t>
    </r>
    <r>
      <rPr>
        <sz val="10"/>
        <rFont val="Linux Libertine G"/>
        <family val="2"/>
      </rPr>
      <t xml:space="preserve">月</t>
    </r>
    <r>
      <rPr>
        <sz val="10"/>
        <rFont val="游ゴシック"/>
        <family val="0"/>
        <charset val="1"/>
      </rPr>
      <t xml:space="preserve">30</t>
    </r>
    <r>
      <rPr>
        <sz val="10"/>
        <rFont val="Linux Libertine G"/>
        <family val="2"/>
      </rPr>
      <t xml:space="preserve">日</t>
    </r>
  </si>
  <si>
    <t xml:space="preserve">請求書番号</t>
  </si>
  <si>
    <t xml:space="preserve">ご請求金額（税込）</t>
  </si>
  <si>
    <t xml:space="preserve">No</t>
  </si>
  <si>
    <t xml:space="preserve">エンジニア</t>
  </si>
  <si>
    <t xml:space="preserve">単価（月額）</t>
  </si>
  <si>
    <r>
      <rPr>
        <b val="true"/>
        <sz val="9"/>
        <rFont val="Linux Libertine G"/>
        <family val="2"/>
      </rPr>
      <t xml:space="preserve">精算幅
下限</t>
    </r>
    <r>
      <rPr>
        <b val="true"/>
        <sz val="9"/>
        <rFont val="游ゴシック"/>
        <family val="0"/>
        <charset val="1"/>
      </rPr>
      <t xml:space="preserve">(h)</t>
    </r>
  </si>
  <si>
    <r>
      <rPr>
        <b val="true"/>
        <sz val="9"/>
        <rFont val="Linux Libertine G"/>
        <family val="2"/>
      </rPr>
      <t xml:space="preserve">精算幅
上限</t>
    </r>
    <r>
      <rPr>
        <b val="true"/>
        <sz val="9"/>
        <rFont val="游ゴシック"/>
        <family val="0"/>
        <charset val="1"/>
      </rPr>
      <t xml:space="preserve">(h)</t>
    </r>
  </si>
  <si>
    <t xml:space="preserve">割り方</t>
  </si>
  <si>
    <r>
      <rPr>
        <b val="true"/>
        <sz val="9"/>
        <rFont val="Linux Libertine G"/>
        <family val="2"/>
      </rPr>
      <t xml:space="preserve">稼働時間</t>
    </r>
    <r>
      <rPr>
        <b val="true"/>
        <sz val="9"/>
        <rFont val="游ゴシック"/>
        <family val="0"/>
        <charset val="1"/>
      </rPr>
      <t xml:space="preserve">(h)</t>
    </r>
  </si>
  <si>
    <r>
      <rPr>
        <b val="true"/>
        <sz val="9"/>
        <rFont val="Linux Libertine G"/>
        <family val="2"/>
      </rPr>
      <t xml:space="preserve">超過</t>
    </r>
    <r>
      <rPr>
        <b val="true"/>
        <sz val="9"/>
        <rFont val="游ゴシック"/>
        <family val="0"/>
        <charset val="1"/>
      </rPr>
      <t xml:space="preserve">(+)</t>
    </r>
    <r>
      <rPr>
        <b val="true"/>
        <sz val="9"/>
        <rFont val="Linux Libertine G"/>
        <family val="2"/>
      </rPr>
      <t xml:space="preserve">／
控除</t>
    </r>
    <r>
      <rPr>
        <b val="true"/>
        <sz val="9"/>
        <rFont val="游ゴシック"/>
        <family val="0"/>
        <charset val="1"/>
      </rPr>
      <t xml:space="preserve">(−)</t>
    </r>
    <r>
      <rPr>
        <b val="true"/>
        <sz val="9"/>
        <rFont val="Linux Libertine G"/>
        <family val="2"/>
      </rPr>
      <t xml:space="preserve">時間</t>
    </r>
  </si>
  <si>
    <t xml:space="preserve">時間単価</t>
  </si>
  <si>
    <t xml:space="preserve">超過／控除の
金額</t>
  </si>
  <si>
    <t xml:space="preserve">交通費
（税抜）</t>
  </si>
  <si>
    <t xml:space="preserve">金額</t>
  </si>
  <si>
    <r>
      <rPr>
        <sz val="10"/>
        <rFont val="游ゴシック"/>
        <family val="0"/>
        <charset val="1"/>
      </rPr>
      <t xml:space="preserve">A</t>
    </r>
    <r>
      <rPr>
        <sz val="10"/>
        <rFont val="Linux Libertine G"/>
        <family val="2"/>
      </rPr>
      <t xml:space="preserve">さん</t>
    </r>
  </si>
  <si>
    <t xml:space="preserve">上下割</t>
  </si>
  <si>
    <r>
      <rPr>
        <sz val="10"/>
        <rFont val="游ゴシック"/>
        <family val="0"/>
        <charset val="1"/>
      </rPr>
      <t xml:space="preserve">B</t>
    </r>
    <r>
      <rPr>
        <sz val="10"/>
        <rFont val="Linux Libertine G"/>
        <family val="2"/>
      </rPr>
      <t xml:space="preserve">さん</t>
    </r>
  </si>
  <si>
    <r>
      <rPr>
        <sz val="10"/>
        <rFont val="游ゴシック"/>
        <family val="0"/>
        <charset val="1"/>
      </rPr>
      <t xml:space="preserve">C</t>
    </r>
    <r>
      <rPr>
        <sz val="10"/>
        <rFont val="Linux Libertine G"/>
        <family val="2"/>
      </rPr>
      <t xml:space="preserve">さん</t>
    </r>
  </si>
  <si>
    <t xml:space="preserve">中間割</t>
  </si>
  <si>
    <r>
      <rPr>
        <b val="true"/>
        <sz val="10"/>
        <rFont val="Linux Libertine G"/>
        <family val="2"/>
      </rPr>
      <t xml:space="preserve">小計（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％対象）</t>
    </r>
  </si>
  <si>
    <r>
      <rPr>
        <b val="true"/>
        <sz val="10"/>
        <rFont val="Linux Libertine G"/>
        <family val="2"/>
      </rPr>
      <t xml:space="preserve">消費税（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％）</t>
    </r>
  </si>
  <si>
    <t xml:space="preserve">請求金額（税込）</t>
  </si>
  <si>
    <t xml:space="preserve">振込先</t>
  </si>
  <si>
    <t xml:space="preserve">備考</t>
  </si>
  <si>
    <t xml:space="preserve">銀行名</t>
  </si>
  <si>
    <t xml:space="preserve">精算条件：精算幅の外に出た時間だけを精算します。</t>
  </si>
  <si>
    <t xml:space="preserve">支店名</t>
  </si>
  <si>
    <r>
      <rPr>
        <sz val="9"/>
        <rFont val="Linux Libertine G"/>
        <family val="2"/>
      </rPr>
      <t xml:space="preserve">上下割は 超過単価＝単価</t>
    </r>
    <r>
      <rPr>
        <sz val="9"/>
        <rFont val="游ゴシック"/>
        <family val="0"/>
        <charset val="1"/>
      </rPr>
      <t xml:space="preserve">÷</t>
    </r>
    <r>
      <rPr>
        <sz val="9"/>
        <rFont val="Linux Libertine G"/>
        <family val="2"/>
      </rPr>
      <t xml:space="preserve">上限、控除単価＝単価</t>
    </r>
    <r>
      <rPr>
        <sz val="9"/>
        <rFont val="游ゴシック"/>
        <family val="0"/>
        <charset val="1"/>
      </rPr>
      <t xml:space="preserve">÷</t>
    </r>
    <r>
      <rPr>
        <sz val="9"/>
        <rFont val="Linux Libertine G"/>
        <family val="2"/>
      </rPr>
      <t xml:space="preserve">下限。</t>
    </r>
  </si>
  <si>
    <t xml:space="preserve">口座種別</t>
  </si>
  <si>
    <r>
      <rPr>
        <sz val="9"/>
        <rFont val="Linux Libertine G"/>
        <family val="2"/>
      </rPr>
      <t xml:space="preserve">中間割は どちらも 単価</t>
    </r>
    <r>
      <rPr>
        <sz val="9"/>
        <rFont val="游ゴシック"/>
        <family val="0"/>
        <charset val="1"/>
      </rPr>
      <t xml:space="preserve">÷((</t>
    </r>
    <r>
      <rPr>
        <sz val="9"/>
        <rFont val="Linux Libertine G"/>
        <family val="2"/>
      </rPr>
      <t xml:space="preserve">上限＋下限</t>
    </r>
    <r>
      <rPr>
        <sz val="9"/>
        <rFont val="游ゴシック"/>
        <family val="0"/>
        <charset val="1"/>
      </rPr>
      <t xml:space="preserve">)÷2)</t>
    </r>
    <r>
      <rPr>
        <sz val="9"/>
        <rFont val="Linux Libertine G"/>
        <family val="2"/>
      </rPr>
      <t xml:space="preserve">。</t>
    </r>
  </si>
  <si>
    <t xml:space="preserve">口座番号</t>
  </si>
  <si>
    <r>
      <rPr>
        <sz val="9"/>
        <rFont val="Linux Libertine G"/>
        <family val="2"/>
      </rPr>
      <t xml:space="preserve">時間単価・金額・消費税は</t>
    </r>
    <r>
      <rPr>
        <sz val="9"/>
        <rFont val="游ゴシック"/>
        <family val="0"/>
        <charset val="1"/>
      </rPr>
      <t xml:space="preserve">1</t>
    </r>
    <r>
      <rPr>
        <sz val="9"/>
        <rFont val="Linux Libertine G"/>
        <family val="2"/>
      </rPr>
      <t xml:space="preserve">円未満切り捨て。</t>
    </r>
  </si>
  <si>
    <t xml:space="preserve">口座名義</t>
  </si>
  <si>
    <t xml:space="preserve">稼働時間は、精算の単位で切り捨てた時間を入れてください。</t>
  </si>
  <si>
    <t xml:space="preserve">稼働表に基づく精算です。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</si>
</sst>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\円"/>
    <numFmt numFmtId="166" formatCode="#,##0;\-#,##0"/>
    <numFmt numFmtId="167" formatCode="0.##;\-0.##;0"/>
    <numFmt numFmtId="168" formatCode="#,##0"/>
  </numFmts>
  <fonts count="15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Linux Libertine G"/>
      <family val="2"/>
    </font>
    <font>
      <b val="true"/>
      <sz val="10"/>
      <name val="Linux Libertine G"/>
      <family val="2"/>
    </font>
    <font>
      <sz val="10"/>
      <name val="Linux Libertine G"/>
      <family val="2"/>
    </font>
    <font>
      <sz val="10"/>
      <name val="游ゴシック"/>
      <family val="0"/>
      <charset val="1"/>
    </font>
    <font>
      <b val="true"/>
      <sz val="12"/>
      <name val="Linux Libertine G"/>
      <family val="2"/>
    </font>
    <font>
      <b val="true"/>
      <sz val="14"/>
      <name val="游ゴシック"/>
      <family val="0"/>
      <charset val="1"/>
    </font>
    <font>
      <b val="true"/>
      <sz val="9"/>
      <name val="游ゴシック"/>
      <family val="0"/>
      <charset val="1"/>
    </font>
    <font>
      <b val="true"/>
      <sz val="9"/>
      <name val="Linux Libertine G"/>
      <family val="2"/>
    </font>
    <font>
      <b val="true"/>
      <sz val="10"/>
      <name val="游ゴシック"/>
      <family val="0"/>
      <charset val="1"/>
    </font>
    <font>
      <sz val="9"/>
      <name val="Linux Libertine G"/>
      <family val="2"/>
    </font>
    <font>
      <sz val="9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6"/>
        <bgColor rgb="FFFFFFCC"/>
      </patternFill>
    </fill>
    <fill>
      <patternFill patternType="solid">
        <fgColor rgb="FFE8EAF0"/>
        <bgColor rgb="FFFFF8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CC6"/>
      </left>
      <right style="thin">
        <color rgb="FFB8BCC6"/>
      </right>
      <top style="thin">
        <color rgb="FFB8BCC6"/>
      </top>
      <bottom style="thin">
        <color rgb="FFB8BC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CC6"/>
      <rgbColor rgb="FF808080"/>
      <rgbColor rgb="FF9999FF"/>
      <rgbColor rgb="FF993366"/>
      <rgbColor rgb="FFFFFFCC"/>
      <rgbColor rgb="FFE8EA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4.35"/>
    <col collapsed="false" customWidth="true" hidden="false" outlineLevel="0" max="2" min="2" style="0" width="15.23"/>
    <col collapsed="false" customWidth="true" hidden="false" outlineLevel="0" max="3" min="3" style="0" width="14.15"/>
    <col collapsed="false" customWidth="true" hidden="false" outlineLevel="0" max="5" min="4" style="0" width="8.7"/>
    <col collapsed="false" customWidth="true" hidden="false" outlineLevel="0" max="6" min="6" style="0" width="9.79"/>
    <col collapsed="false" customWidth="true" hidden="false" outlineLevel="0" max="7" min="7" style="0" width="10.88"/>
    <col collapsed="false" customWidth="true" hidden="false" outlineLevel="0" max="8" min="8" style="0" width="13.06"/>
    <col collapsed="false" customWidth="true" hidden="false" outlineLevel="0" max="9" min="9" style="0" width="11.97"/>
    <col collapsed="false" customWidth="true" hidden="false" outlineLevel="0" max="10" min="10" style="0" width="14.15"/>
    <col collapsed="false" customWidth="true" hidden="false" outlineLevel="0" max="11" min="11" style="0" width="13.06"/>
    <col collapsed="false" customWidth="true" hidden="false" outlineLevel="0" max="12" min="12" style="0" width="15.23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5" hidden="false" customHeight="false" outlineLevel="0" collapsed="false">
      <c r="A3" s="2" t="s">
        <v>1</v>
      </c>
      <c r="B3" s="2"/>
      <c r="C3" s="3" t="s">
        <v>2</v>
      </c>
      <c r="D3" s="3"/>
      <c r="E3" s="3"/>
      <c r="F3" s="3"/>
      <c r="H3" s="2" t="s">
        <v>3</v>
      </c>
      <c r="I3" s="2"/>
      <c r="J3" s="3"/>
      <c r="K3" s="3"/>
      <c r="L3" s="3"/>
    </row>
    <row r="4" customFormat="false" ht="15" hidden="false" customHeight="false" outlineLevel="0" collapsed="false">
      <c r="A4" s="2" t="s">
        <v>4</v>
      </c>
      <c r="B4" s="2"/>
      <c r="C4" s="4" t="s">
        <v>5</v>
      </c>
      <c r="D4" s="4"/>
      <c r="E4" s="4"/>
      <c r="F4" s="4"/>
      <c r="H4" s="2" t="s">
        <v>6</v>
      </c>
      <c r="I4" s="2"/>
      <c r="J4" s="3"/>
      <c r="K4" s="3"/>
      <c r="L4" s="3"/>
    </row>
    <row r="5" customFormat="false" ht="15" hidden="false" customHeight="false" outlineLevel="0" collapsed="false">
      <c r="A5" s="2" t="s">
        <v>7</v>
      </c>
      <c r="B5" s="2"/>
      <c r="C5" s="4" t="s">
        <v>8</v>
      </c>
      <c r="D5" s="4"/>
      <c r="E5" s="4"/>
      <c r="F5" s="4"/>
      <c r="H5" s="2" t="s">
        <v>9</v>
      </c>
      <c r="I5" s="2"/>
      <c r="J5" s="3"/>
      <c r="K5" s="3"/>
      <c r="L5" s="3"/>
    </row>
    <row r="6" customFormat="false" ht="15" hidden="false" customHeight="false" outlineLevel="0" collapsed="false">
      <c r="A6" s="2" t="s">
        <v>10</v>
      </c>
      <c r="B6" s="2"/>
      <c r="C6" s="4" t="s">
        <v>11</v>
      </c>
      <c r="D6" s="4"/>
      <c r="E6" s="4"/>
      <c r="F6" s="4"/>
      <c r="H6" s="2" t="s">
        <v>12</v>
      </c>
      <c r="I6" s="2"/>
      <c r="J6" s="4" t="s">
        <v>13</v>
      </c>
      <c r="K6" s="4"/>
      <c r="L6" s="4"/>
    </row>
    <row r="7" customFormat="false" ht="15" hidden="false" customHeight="false" outlineLevel="0" collapsed="false">
      <c r="A7" s="2" t="s">
        <v>14</v>
      </c>
      <c r="B7" s="2"/>
      <c r="C7" s="4" t="s">
        <v>15</v>
      </c>
      <c r="D7" s="4"/>
      <c r="E7" s="4"/>
      <c r="F7" s="4"/>
    </row>
    <row r="8" customFormat="false" ht="15" hidden="false" customHeight="false" outlineLevel="0" collapsed="false">
      <c r="A8" s="2" t="s">
        <v>16</v>
      </c>
      <c r="B8" s="2"/>
      <c r="C8" s="3"/>
      <c r="D8" s="3"/>
      <c r="E8" s="3"/>
      <c r="F8" s="3"/>
    </row>
    <row r="10" customFormat="false" ht="19.4" hidden="false" customHeight="false" outlineLevel="0" collapsed="false">
      <c r="A10" s="5" t="s">
        <v>17</v>
      </c>
      <c r="B10" s="5"/>
      <c r="C10" s="5"/>
      <c r="D10" s="6" t="n">
        <f aca="false">L26</f>
        <v>2148889</v>
      </c>
      <c r="E10" s="6"/>
      <c r="F10" s="6"/>
    </row>
    <row r="13" customFormat="false" ht="31.5" hidden="false" customHeight="true" outlineLevel="0" collapsed="false">
      <c r="A13" s="7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24</v>
      </c>
      <c r="H13" s="8" t="s">
        <v>25</v>
      </c>
      <c r="I13" s="8" t="s">
        <v>26</v>
      </c>
      <c r="J13" s="8" t="s">
        <v>27</v>
      </c>
      <c r="K13" s="8" t="s">
        <v>28</v>
      </c>
      <c r="L13" s="8" t="s">
        <v>29</v>
      </c>
    </row>
    <row r="14" customFormat="false" ht="15" hidden="false" customHeight="false" outlineLevel="0" collapsed="false">
      <c r="A14" s="9" t="n">
        <v>1</v>
      </c>
      <c r="B14" s="10" t="s">
        <v>30</v>
      </c>
      <c r="C14" s="11" t="n">
        <v>700000</v>
      </c>
      <c r="D14" s="12" t="n">
        <v>140</v>
      </c>
      <c r="E14" s="12" t="n">
        <v>180</v>
      </c>
      <c r="F14" s="13" t="s">
        <v>31</v>
      </c>
      <c r="G14" s="12" t="n">
        <v>186.5</v>
      </c>
      <c r="H14" s="14" t="n">
        <f aca="false">IF(OR(C14="",G14=""),"",IF(G14&gt;E14,G14-E14,IF(G14&lt;D14,G14-D14,0)))</f>
        <v>6.5</v>
      </c>
      <c r="I14" s="15" t="n">
        <f aca="false">IF(OR(H14="",H14=0),"",ROUNDDOWN(C14/IF(F14="中間割",(D14+E14)/2,IF(H14&gt;0,E14,D14)),0))</f>
        <v>3888</v>
      </c>
      <c r="J14" s="15" t="n">
        <f aca="false">IF(H14="","",IF(H14=0,0,ROUNDDOWN(I14*H14,0)))</f>
        <v>25272</v>
      </c>
      <c r="K14" s="11"/>
      <c r="L14" s="15" t="n">
        <f aca="false">IF(C14="","",C14+N(J14)+N(K14))</f>
        <v>725272</v>
      </c>
    </row>
    <row r="15" customFormat="false" ht="15" hidden="false" customHeight="false" outlineLevel="0" collapsed="false">
      <c r="A15" s="9" t="n">
        <v>2</v>
      </c>
      <c r="B15" s="10" t="s">
        <v>32</v>
      </c>
      <c r="C15" s="11" t="n">
        <v>650000</v>
      </c>
      <c r="D15" s="12" t="n">
        <v>140</v>
      </c>
      <c r="E15" s="12" t="n">
        <v>180</v>
      </c>
      <c r="F15" s="13" t="s">
        <v>31</v>
      </c>
      <c r="G15" s="12" t="n">
        <v>132</v>
      </c>
      <c r="H15" s="14" t="n">
        <f aca="false">IF(OR(C15="",G15=""),"",IF(G15&gt;E15,G15-E15,IF(G15&lt;D15,G15-D15,0)))</f>
        <v>-8</v>
      </c>
      <c r="I15" s="15" t="n">
        <f aca="false">IF(OR(H15="",H15=0),"",ROUNDDOWN(C15/IF(F15="中間割",(D15+E15)/2,IF(H15&gt;0,E15,D15)),0))</f>
        <v>4642</v>
      </c>
      <c r="J15" s="15" t="n">
        <f aca="false">IF(H15="","",IF(H15=0,0,ROUNDDOWN(I15*H15,0)))</f>
        <v>-37136</v>
      </c>
      <c r="K15" s="11"/>
      <c r="L15" s="15" t="n">
        <f aca="false">IF(C15="","",C15+N(J15)+N(K15))</f>
        <v>612864</v>
      </c>
    </row>
    <row r="16" customFormat="false" ht="15" hidden="false" customHeight="false" outlineLevel="0" collapsed="false">
      <c r="A16" s="9" t="n">
        <v>3</v>
      </c>
      <c r="B16" s="10" t="s">
        <v>33</v>
      </c>
      <c r="C16" s="11" t="n">
        <v>600000</v>
      </c>
      <c r="D16" s="12" t="n">
        <v>140</v>
      </c>
      <c r="E16" s="12" t="n">
        <v>180</v>
      </c>
      <c r="F16" s="13" t="s">
        <v>34</v>
      </c>
      <c r="G16" s="12" t="n">
        <v>160</v>
      </c>
      <c r="H16" s="14" t="n">
        <f aca="false">IF(OR(C16="",G16=""),"",IF(G16&gt;E16,G16-E16,IF(G16&lt;D16,G16-D16,0)))</f>
        <v>0</v>
      </c>
      <c r="I16" s="15" t="str">
        <f aca="false">IF(OR(H16="",H16=0),"",ROUNDDOWN(C16/IF(F16="中間割",(D16+E16)/2,IF(H16&gt;0,E16,D16)),0))</f>
        <v/>
      </c>
      <c r="J16" s="15" t="n">
        <f aca="false">IF(H16="","",IF(H16=0,0,ROUNDDOWN(I16*H16,0)))</f>
        <v>0</v>
      </c>
      <c r="K16" s="11" t="n">
        <v>15400</v>
      </c>
      <c r="L16" s="15" t="n">
        <f aca="false">IF(C16="","",C16+N(J16)+N(K16))</f>
        <v>615400</v>
      </c>
    </row>
    <row r="17" customFormat="false" ht="15" hidden="false" customHeight="false" outlineLevel="0" collapsed="false">
      <c r="A17" s="9" t="n">
        <v>4</v>
      </c>
      <c r="B17" s="10"/>
      <c r="C17" s="11"/>
      <c r="D17" s="12"/>
      <c r="E17" s="12"/>
      <c r="F17" s="13"/>
      <c r="G17" s="12"/>
      <c r="H17" s="14" t="str">
        <f aca="false">IF(OR(C17="",G17=""),"",IF(G17&gt;E17,G17-E17,IF(G17&lt;D17,G17-D17,0)))</f>
        <v/>
      </c>
      <c r="I17" s="15" t="str">
        <f aca="false">IF(OR(H17="",H17=0),"",ROUNDDOWN(C17/IF(F17="中間割",(D17+E17)/2,IF(H17&gt;0,E17,D17)),0))</f>
        <v/>
      </c>
      <c r="J17" s="15" t="str">
        <f aca="false">IF(H17="","",IF(H17=0,0,ROUNDDOWN(I17*H17,0)))</f>
        <v/>
      </c>
      <c r="K17" s="11"/>
      <c r="L17" s="15" t="str">
        <f aca="false">IF(C17="","",C17+N(J17)+N(K17))</f>
        <v/>
      </c>
    </row>
    <row r="18" customFormat="false" ht="15" hidden="false" customHeight="false" outlineLevel="0" collapsed="false">
      <c r="A18" s="9" t="n">
        <v>5</v>
      </c>
      <c r="B18" s="10"/>
      <c r="C18" s="11"/>
      <c r="D18" s="12"/>
      <c r="E18" s="12"/>
      <c r="F18" s="13"/>
      <c r="G18" s="12"/>
      <c r="H18" s="14" t="str">
        <f aca="false">IF(OR(C18="",G18=""),"",IF(G18&gt;E18,G18-E18,IF(G18&lt;D18,G18-D18,0)))</f>
        <v/>
      </c>
      <c r="I18" s="15" t="str">
        <f aca="false">IF(OR(H18="",H18=0),"",ROUNDDOWN(C18/IF(F18="中間割",(D18+E18)/2,IF(H18&gt;0,E18,D18)),0))</f>
        <v/>
      </c>
      <c r="J18" s="15" t="str">
        <f aca="false">IF(H18="","",IF(H18=0,0,ROUNDDOWN(I18*H18,0)))</f>
        <v/>
      </c>
      <c r="K18" s="11"/>
      <c r="L18" s="15" t="str">
        <f aca="false">IF(C18="","",C18+N(J18)+N(K18))</f>
        <v/>
      </c>
    </row>
    <row r="19" customFormat="false" ht="15" hidden="false" customHeight="false" outlineLevel="0" collapsed="false">
      <c r="A19" s="9" t="n">
        <v>6</v>
      </c>
      <c r="B19" s="10"/>
      <c r="C19" s="11"/>
      <c r="D19" s="12"/>
      <c r="E19" s="12"/>
      <c r="F19" s="13"/>
      <c r="G19" s="12"/>
      <c r="H19" s="14" t="str">
        <f aca="false">IF(OR(C19="",G19=""),"",IF(G19&gt;E19,G19-E19,IF(G19&lt;D19,G19-D19,0)))</f>
        <v/>
      </c>
      <c r="I19" s="15" t="str">
        <f aca="false">IF(OR(H19="",H19=0),"",ROUNDDOWN(C19/IF(F19="中間割",(D19+E19)/2,IF(H19&gt;0,E19,D19)),0))</f>
        <v/>
      </c>
      <c r="J19" s="15" t="str">
        <f aca="false">IF(H19="","",IF(H19=0,0,ROUNDDOWN(I19*H19,0)))</f>
        <v/>
      </c>
      <c r="K19" s="11"/>
      <c r="L19" s="15" t="str">
        <f aca="false">IF(C19="","",C19+N(J19)+N(K19))</f>
        <v/>
      </c>
    </row>
    <row r="20" customFormat="false" ht="15" hidden="false" customHeight="false" outlineLevel="0" collapsed="false">
      <c r="A20" s="9" t="n">
        <v>7</v>
      </c>
      <c r="B20" s="10"/>
      <c r="C20" s="11"/>
      <c r="D20" s="12"/>
      <c r="E20" s="12"/>
      <c r="F20" s="13"/>
      <c r="G20" s="12"/>
      <c r="H20" s="14" t="str">
        <f aca="false">IF(OR(C20="",G20=""),"",IF(G20&gt;E20,G20-E20,IF(G20&lt;D20,G20-D20,0)))</f>
        <v/>
      </c>
      <c r="I20" s="15" t="str">
        <f aca="false">IF(OR(H20="",H20=0),"",ROUNDDOWN(C20/IF(F20="中間割",(D20+E20)/2,IF(H20&gt;0,E20,D20)),0))</f>
        <v/>
      </c>
      <c r="J20" s="15" t="str">
        <f aca="false">IF(H20="","",IF(H20=0,0,ROUNDDOWN(I20*H20,0)))</f>
        <v/>
      </c>
      <c r="K20" s="11"/>
      <c r="L20" s="15" t="str">
        <f aca="false">IF(C20="","",C20+N(J20)+N(K20))</f>
        <v/>
      </c>
    </row>
    <row r="21" customFormat="false" ht="15" hidden="false" customHeight="false" outlineLevel="0" collapsed="false">
      <c r="A21" s="9" t="n">
        <v>8</v>
      </c>
      <c r="B21" s="10"/>
      <c r="C21" s="11"/>
      <c r="D21" s="12"/>
      <c r="E21" s="12"/>
      <c r="F21" s="13"/>
      <c r="G21" s="12"/>
      <c r="H21" s="14" t="str">
        <f aca="false">IF(OR(C21="",G21=""),"",IF(G21&gt;E21,G21-E21,IF(G21&lt;D21,G21-D21,0)))</f>
        <v/>
      </c>
      <c r="I21" s="15" t="str">
        <f aca="false">IF(OR(H21="",H21=0),"",ROUNDDOWN(C21/IF(F21="中間割",(D21+E21)/2,IF(H21&gt;0,E21,D21)),0))</f>
        <v/>
      </c>
      <c r="J21" s="15" t="str">
        <f aca="false">IF(H21="","",IF(H21=0,0,ROUNDDOWN(I21*H21,0)))</f>
        <v/>
      </c>
      <c r="K21" s="11"/>
      <c r="L21" s="15" t="str">
        <f aca="false">IF(C21="","",C21+N(J21)+N(K21))</f>
        <v/>
      </c>
    </row>
    <row r="22" customFormat="false" ht="15" hidden="false" customHeight="false" outlineLevel="0" collapsed="false">
      <c r="A22" s="9" t="n">
        <v>9</v>
      </c>
      <c r="B22" s="10"/>
      <c r="C22" s="11"/>
      <c r="D22" s="12"/>
      <c r="E22" s="12"/>
      <c r="F22" s="13"/>
      <c r="G22" s="12"/>
      <c r="H22" s="14" t="str">
        <f aca="false">IF(OR(C22="",G22=""),"",IF(G22&gt;E22,G22-E22,IF(G22&lt;D22,G22-D22,0)))</f>
        <v/>
      </c>
      <c r="I22" s="15" t="str">
        <f aca="false">IF(OR(H22="",H22=0),"",ROUNDDOWN(C22/IF(F22="中間割",(D22+E22)/2,IF(H22&gt;0,E22,D22)),0))</f>
        <v/>
      </c>
      <c r="J22" s="15" t="str">
        <f aca="false">IF(H22="","",IF(H22=0,0,ROUNDDOWN(I22*H22,0)))</f>
        <v/>
      </c>
      <c r="K22" s="11"/>
      <c r="L22" s="15" t="str">
        <f aca="false">IF(C22="","",C22+N(J22)+N(K22))</f>
        <v/>
      </c>
    </row>
    <row r="23" customFormat="false" ht="15" hidden="false" customHeight="false" outlineLevel="0" collapsed="false">
      <c r="A23" s="9" t="n">
        <v>10</v>
      </c>
      <c r="B23" s="10"/>
      <c r="C23" s="11"/>
      <c r="D23" s="12"/>
      <c r="E23" s="12"/>
      <c r="F23" s="13"/>
      <c r="G23" s="12"/>
      <c r="H23" s="14" t="str">
        <f aca="false">IF(OR(C23="",G23=""),"",IF(G23&gt;E23,G23-E23,IF(G23&lt;D23,G23-D23,0)))</f>
        <v/>
      </c>
      <c r="I23" s="15" t="str">
        <f aca="false">IF(OR(H23="",H23=0),"",ROUNDDOWN(C23/IF(F23="中間割",(D23+E23)/2,IF(H23&gt;0,E23,D23)),0))</f>
        <v/>
      </c>
      <c r="J23" s="15" t="str">
        <f aca="false">IF(H23="","",IF(H23=0,0,ROUNDDOWN(I23*H23,0)))</f>
        <v/>
      </c>
      <c r="K23" s="11"/>
      <c r="L23" s="15" t="str">
        <f aca="false">IF(C23="","",C23+N(J23)+N(K23))</f>
        <v/>
      </c>
    </row>
    <row r="24" customFormat="false" ht="15" hidden="false" customHeight="false" outlineLevel="0" collapsed="false">
      <c r="I24" s="2" t="s">
        <v>35</v>
      </c>
      <c r="J24" s="2"/>
      <c r="K24" s="2"/>
      <c r="L24" s="16" t="n">
        <f aca="false">SUM(L14:L23)</f>
        <v>1953536</v>
      </c>
    </row>
    <row r="25" customFormat="false" ht="15" hidden="false" customHeight="false" outlineLevel="0" collapsed="false">
      <c r="I25" s="2" t="s">
        <v>36</v>
      </c>
      <c r="J25" s="2"/>
      <c r="K25" s="2"/>
      <c r="L25" s="16" t="n">
        <f aca="false">ROUNDDOWN(L24*0.1,0)</f>
        <v>195353</v>
      </c>
    </row>
    <row r="26" customFormat="false" ht="15" hidden="false" customHeight="false" outlineLevel="0" collapsed="false">
      <c r="I26" s="2" t="s">
        <v>37</v>
      </c>
      <c r="J26" s="2"/>
      <c r="K26" s="2"/>
      <c r="L26" s="16" t="n">
        <f aca="false">L24+L25</f>
        <v>2148889</v>
      </c>
    </row>
    <row r="28" customFormat="false" ht="15" hidden="false" customHeight="false" outlineLevel="0" collapsed="false">
      <c r="A28" s="17" t="s">
        <v>38</v>
      </c>
      <c r="H28" s="17" t="s">
        <v>39</v>
      </c>
    </row>
    <row r="29" customFormat="false" ht="15" hidden="false" customHeight="false" outlineLevel="0" collapsed="false">
      <c r="A29" s="18" t="s">
        <v>40</v>
      </c>
      <c r="B29" s="18"/>
      <c r="C29" s="19"/>
      <c r="D29" s="19"/>
      <c r="E29" s="19"/>
      <c r="F29" s="19"/>
      <c r="H29" s="20" t="s">
        <v>41</v>
      </c>
    </row>
    <row r="30" customFormat="false" ht="15" hidden="false" customHeight="false" outlineLevel="0" collapsed="false">
      <c r="A30" s="18" t="s">
        <v>42</v>
      </c>
      <c r="B30" s="18"/>
      <c r="C30" s="19"/>
      <c r="D30" s="19"/>
      <c r="E30" s="19"/>
      <c r="F30" s="19"/>
      <c r="H30" s="20" t="s">
        <v>43</v>
      </c>
    </row>
    <row r="31" customFormat="false" ht="15" hidden="false" customHeight="false" outlineLevel="0" collapsed="false">
      <c r="A31" s="18" t="s">
        <v>44</v>
      </c>
      <c r="B31" s="18"/>
      <c r="C31" s="19"/>
      <c r="D31" s="19"/>
      <c r="E31" s="19"/>
      <c r="F31" s="19"/>
      <c r="H31" s="20" t="s">
        <v>45</v>
      </c>
    </row>
    <row r="32" customFormat="false" ht="15" hidden="false" customHeight="false" outlineLevel="0" collapsed="false">
      <c r="A32" s="18" t="s">
        <v>46</v>
      </c>
      <c r="B32" s="18"/>
      <c r="C32" s="19"/>
      <c r="D32" s="19"/>
      <c r="E32" s="19"/>
      <c r="F32" s="19"/>
      <c r="H32" s="20" t="s">
        <v>47</v>
      </c>
    </row>
    <row r="33" customFormat="false" ht="15" hidden="false" customHeight="false" outlineLevel="0" collapsed="false">
      <c r="A33" s="18" t="s">
        <v>48</v>
      </c>
      <c r="B33" s="18"/>
      <c r="C33" s="19"/>
      <c r="D33" s="19"/>
      <c r="E33" s="19"/>
      <c r="F33" s="19"/>
      <c r="H33" s="20" t="s">
        <v>49</v>
      </c>
    </row>
    <row r="34" customFormat="false" ht="15" hidden="false" customHeight="false" outlineLevel="0" collapsed="false">
      <c r="H34" s="20" t="s">
        <v>50</v>
      </c>
    </row>
  </sheetData>
  <mergeCells count="36">
    <mergeCell ref="A1:L1"/>
    <mergeCell ref="A3:B3"/>
    <mergeCell ref="C3:F3"/>
    <mergeCell ref="H3:I3"/>
    <mergeCell ref="J3:L3"/>
    <mergeCell ref="A4:B4"/>
    <mergeCell ref="C4:F4"/>
    <mergeCell ref="H4:I4"/>
    <mergeCell ref="J4:L4"/>
    <mergeCell ref="A5:B5"/>
    <mergeCell ref="C5:F5"/>
    <mergeCell ref="H5:I5"/>
    <mergeCell ref="J5:L5"/>
    <mergeCell ref="A6:B6"/>
    <mergeCell ref="C6:F6"/>
    <mergeCell ref="H6:I6"/>
    <mergeCell ref="J6:L6"/>
    <mergeCell ref="A7:B7"/>
    <mergeCell ref="C7:F7"/>
    <mergeCell ref="A8:B8"/>
    <mergeCell ref="C8:F8"/>
    <mergeCell ref="A10:C10"/>
    <mergeCell ref="D10:F10"/>
    <mergeCell ref="I24:K24"/>
    <mergeCell ref="I25:K25"/>
    <mergeCell ref="I26:K26"/>
    <mergeCell ref="A29:B29"/>
    <mergeCell ref="C29:F29"/>
    <mergeCell ref="A30:B30"/>
    <mergeCell ref="C30:F30"/>
    <mergeCell ref="A31:B31"/>
    <mergeCell ref="C31:F31"/>
    <mergeCell ref="A32:B32"/>
    <mergeCell ref="C32:F32"/>
    <mergeCell ref="A33:B33"/>
    <mergeCell ref="C33:F33"/>
  </mergeCells>
  <dataValidations count="1">
    <dataValidation allowBlank="true" errorStyle="stop" operator="between" showDropDown="false" showErrorMessage="false" showInputMessage="false" sqref="F14:F23" type="list">
      <formula1>"上下割,中間割"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4.35"/>
    <col collapsed="false" customWidth="true" hidden="false" outlineLevel="0" max="2" min="2" style="0" width="15.23"/>
    <col collapsed="false" customWidth="true" hidden="false" outlineLevel="0" max="3" min="3" style="0" width="14.15"/>
    <col collapsed="false" customWidth="true" hidden="false" outlineLevel="0" max="5" min="4" style="0" width="8.7"/>
    <col collapsed="false" customWidth="true" hidden="false" outlineLevel="0" max="6" min="6" style="0" width="9.79"/>
    <col collapsed="false" customWidth="true" hidden="false" outlineLevel="0" max="7" min="7" style="0" width="10.88"/>
    <col collapsed="false" customWidth="true" hidden="false" outlineLevel="0" max="8" min="8" style="0" width="13.06"/>
    <col collapsed="false" customWidth="true" hidden="false" outlineLevel="0" max="9" min="9" style="0" width="11.97"/>
    <col collapsed="false" customWidth="true" hidden="false" outlineLevel="0" max="10" min="10" style="0" width="14.15"/>
    <col collapsed="false" customWidth="true" hidden="false" outlineLevel="0" max="11" min="11" style="0" width="13.06"/>
    <col collapsed="false" customWidth="true" hidden="false" outlineLevel="0" max="12" min="12" style="0" width="15.23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5" hidden="false" customHeight="false" outlineLevel="0" collapsed="false">
      <c r="A3" s="2" t="s">
        <v>1</v>
      </c>
      <c r="B3" s="2"/>
      <c r="C3" s="3"/>
      <c r="D3" s="3"/>
      <c r="E3" s="3"/>
      <c r="F3" s="3"/>
      <c r="H3" s="2" t="s">
        <v>3</v>
      </c>
      <c r="I3" s="2"/>
      <c r="J3" s="3"/>
      <c r="K3" s="3"/>
      <c r="L3" s="3"/>
    </row>
    <row r="4" customFormat="false" ht="15" hidden="false" customHeight="false" outlineLevel="0" collapsed="false">
      <c r="A4" s="2" t="s">
        <v>4</v>
      </c>
      <c r="B4" s="2"/>
      <c r="C4" s="3"/>
      <c r="D4" s="3"/>
      <c r="E4" s="3"/>
      <c r="F4" s="3"/>
      <c r="H4" s="2" t="s">
        <v>6</v>
      </c>
      <c r="I4" s="2"/>
      <c r="J4" s="3"/>
      <c r="K4" s="3"/>
      <c r="L4" s="3"/>
    </row>
    <row r="5" customFormat="false" ht="15" hidden="false" customHeight="false" outlineLevel="0" collapsed="false">
      <c r="A5" s="2" t="s">
        <v>7</v>
      </c>
      <c r="B5" s="2"/>
      <c r="C5" s="3"/>
      <c r="D5" s="3"/>
      <c r="E5" s="3"/>
      <c r="F5" s="3"/>
      <c r="H5" s="2" t="s">
        <v>9</v>
      </c>
      <c r="I5" s="2"/>
      <c r="J5" s="3"/>
      <c r="K5" s="3"/>
      <c r="L5" s="3"/>
    </row>
    <row r="6" customFormat="false" ht="15" hidden="false" customHeight="false" outlineLevel="0" collapsed="false">
      <c r="A6" s="2" t="s">
        <v>10</v>
      </c>
      <c r="B6" s="2"/>
      <c r="C6" s="3"/>
      <c r="D6" s="3"/>
      <c r="E6" s="3"/>
      <c r="F6" s="3"/>
      <c r="H6" s="2" t="s">
        <v>12</v>
      </c>
      <c r="I6" s="2"/>
      <c r="J6" s="4" t="s">
        <v>13</v>
      </c>
      <c r="K6" s="4"/>
      <c r="L6" s="4"/>
    </row>
    <row r="7" customFormat="false" ht="15" hidden="false" customHeight="false" outlineLevel="0" collapsed="false">
      <c r="A7" s="2" t="s">
        <v>14</v>
      </c>
      <c r="B7" s="2"/>
      <c r="C7" s="3"/>
      <c r="D7" s="3"/>
      <c r="E7" s="3"/>
      <c r="F7" s="3"/>
    </row>
    <row r="8" customFormat="false" ht="15" hidden="false" customHeight="false" outlineLevel="0" collapsed="false">
      <c r="A8" s="2" t="s">
        <v>16</v>
      </c>
      <c r="B8" s="2"/>
      <c r="C8" s="3"/>
      <c r="D8" s="3"/>
      <c r="E8" s="3"/>
      <c r="F8" s="3"/>
    </row>
    <row r="10" customFormat="false" ht="19.4" hidden="false" customHeight="false" outlineLevel="0" collapsed="false">
      <c r="A10" s="5" t="s">
        <v>17</v>
      </c>
      <c r="B10" s="5"/>
      <c r="C10" s="5"/>
      <c r="D10" s="6" t="n">
        <f aca="false">L26</f>
        <v>0</v>
      </c>
      <c r="E10" s="6"/>
      <c r="F10" s="6"/>
    </row>
    <row r="13" customFormat="false" ht="31.5" hidden="false" customHeight="true" outlineLevel="0" collapsed="false">
      <c r="A13" s="7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24</v>
      </c>
      <c r="H13" s="8" t="s">
        <v>25</v>
      </c>
      <c r="I13" s="8" t="s">
        <v>26</v>
      </c>
      <c r="J13" s="8" t="s">
        <v>27</v>
      </c>
      <c r="K13" s="8" t="s">
        <v>28</v>
      </c>
      <c r="L13" s="8" t="s">
        <v>29</v>
      </c>
    </row>
    <row r="14" customFormat="false" ht="15" hidden="false" customHeight="false" outlineLevel="0" collapsed="false">
      <c r="A14" s="9" t="n">
        <v>1</v>
      </c>
      <c r="B14" s="10"/>
      <c r="C14" s="11"/>
      <c r="D14" s="12"/>
      <c r="E14" s="12"/>
      <c r="F14" s="13"/>
      <c r="G14" s="12"/>
      <c r="H14" s="14" t="str">
        <f aca="false">IF(OR(C14="",G14=""),"",IF(G14&gt;E14,G14-E14,IF(G14&lt;D14,G14-D14,0)))</f>
        <v/>
      </c>
      <c r="I14" s="15" t="str">
        <f aca="false">IF(OR(H14="",H14=0),"",ROUNDDOWN(C14/IF(F14="中間割",(D14+E14)/2,IF(H14&gt;0,E14,D14)),0))</f>
        <v/>
      </c>
      <c r="J14" s="15" t="str">
        <f aca="false">IF(H14="","",IF(H14=0,0,ROUNDDOWN(I14*H14,0)))</f>
        <v/>
      </c>
      <c r="K14" s="11"/>
      <c r="L14" s="15" t="str">
        <f aca="false">IF(C14="","",C14+N(J14)+N(K14))</f>
        <v/>
      </c>
    </row>
    <row r="15" customFormat="false" ht="15" hidden="false" customHeight="false" outlineLevel="0" collapsed="false">
      <c r="A15" s="9" t="n">
        <v>2</v>
      </c>
      <c r="B15" s="10"/>
      <c r="C15" s="11"/>
      <c r="D15" s="12"/>
      <c r="E15" s="12"/>
      <c r="F15" s="13"/>
      <c r="G15" s="12"/>
      <c r="H15" s="14" t="str">
        <f aca="false">IF(OR(C15="",G15=""),"",IF(G15&gt;E15,G15-E15,IF(G15&lt;D15,G15-D15,0)))</f>
        <v/>
      </c>
      <c r="I15" s="15" t="str">
        <f aca="false">IF(OR(H15="",H15=0),"",ROUNDDOWN(C15/IF(F15="中間割",(D15+E15)/2,IF(H15&gt;0,E15,D15)),0))</f>
        <v/>
      </c>
      <c r="J15" s="15" t="str">
        <f aca="false">IF(H15="","",IF(H15=0,0,ROUNDDOWN(I15*H15,0)))</f>
        <v/>
      </c>
      <c r="K15" s="11"/>
      <c r="L15" s="15" t="str">
        <f aca="false">IF(C15="","",C15+N(J15)+N(K15))</f>
        <v/>
      </c>
    </row>
    <row r="16" customFormat="false" ht="15" hidden="false" customHeight="false" outlineLevel="0" collapsed="false">
      <c r="A16" s="9" t="n">
        <v>3</v>
      </c>
      <c r="B16" s="10"/>
      <c r="C16" s="11"/>
      <c r="D16" s="12"/>
      <c r="E16" s="12"/>
      <c r="F16" s="13"/>
      <c r="G16" s="12"/>
      <c r="H16" s="14" t="str">
        <f aca="false">IF(OR(C16="",G16=""),"",IF(G16&gt;E16,G16-E16,IF(G16&lt;D16,G16-D16,0)))</f>
        <v/>
      </c>
      <c r="I16" s="15" t="str">
        <f aca="false">IF(OR(H16="",H16=0),"",ROUNDDOWN(C16/IF(F16="中間割",(D16+E16)/2,IF(H16&gt;0,E16,D16)),0))</f>
        <v/>
      </c>
      <c r="J16" s="15" t="str">
        <f aca="false">IF(H16="","",IF(H16=0,0,ROUNDDOWN(I16*H16,0)))</f>
        <v/>
      </c>
      <c r="K16" s="11"/>
      <c r="L16" s="15" t="str">
        <f aca="false">IF(C16="","",C16+N(J16)+N(K16))</f>
        <v/>
      </c>
    </row>
    <row r="17" customFormat="false" ht="15" hidden="false" customHeight="false" outlineLevel="0" collapsed="false">
      <c r="A17" s="9" t="n">
        <v>4</v>
      </c>
      <c r="B17" s="10"/>
      <c r="C17" s="11"/>
      <c r="D17" s="12"/>
      <c r="E17" s="12"/>
      <c r="F17" s="13"/>
      <c r="G17" s="12"/>
      <c r="H17" s="14" t="str">
        <f aca="false">IF(OR(C17="",G17=""),"",IF(G17&gt;E17,G17-E17,IF(G17&lt;D17,G17-D17,0)))</f>
        <v/>
      </c>
      <c r="I17" s="15" t="str">
        <f aca="false">IF(OR(H17="",H17=0),"",ROUNDDOWN(C17/IF(F17="中間割",(D17+E17)/2,IF(H17&gt;0,E17,D17)),0))</f>
        <v/>
      </c>
      <c r="J17" s="15" t="str">
        <f aca="false">IF(H17="","",IF(H17=0,0,ROUNDDOWN(I17*H17,0)))</f>
        <v/>
      </c>
      <c r="K17" s="11"/>
      <c r="L17" s="15" t="str">
        <f aca="false">IF(C17="","",C17+N(J17)+N(K17))</f>
        <v/>
      </c>
    </row>
    <row r="18" customFormat="false" ht="15" hidden="false" customHeight="false" outlineLevel="0" collapsed="false">
      <c r="A18" s="9" t="n">
        <v>5</v>
      </c>
      <c r="B18" s="10"/>
      <c r="C18" s="11"/>
      <c r="D18" s="12"/>
      <c r="E18" s="12"/>
      <c r="F18" s="13"/>
      <c r="G18" s="12"/>
      <c r="H18" s="14" t="str">
        <f aca="false">IF(OR(C18="",G18=""),"",IF(G18&gt;E18,G18-E18,IF(G18&lt;D18,G18-D18,0)))</f>
        <v/>
      </c>
      <c r="I18" s="15" t="str">
        <f aca="false">IF(OR(H18="",H18=0),"",ROUNDDOWN(C18/IF(F18="中間割",(D18+E18)/2,IF(H18&gt;0,E18,D18)),0))</f>
        <v/>
      </c>
      <c r="J18" s="15" t="str">
        <f aca="false">IF(H18="","",IF(H18=0,0,ROUNDDOWN(I18*H18,0)))</f>
        <v/>
      </c>
      <c r="K18" s="11"/>
      <c r="L18" s="15" t="str">
        <f aca="false">IF(C18="","",C18+N(J18)+N(K18))</f>
        <v/>
      </c>
    </row>
    <row r="19" customFormat="false" ht="15" hidden="false" customHeight="false" outlineLevel="0" collapsed="false">
      <c r="A19" s="9" t="n">
        <v>6</v>
      </c>
      <c r="B19" s="10"/>
      <c r="C19" s="11"/>
      <c r="D19" s="12"/>
      <c r="E19" s="12"/>
      <c r="F19" s="13"/>
      <c r="G19" s="12"/>
      <c r="H19" s="14" t="str">
        <f aca="false">IF(OR(C19="",G19=""),"",IF(G19&gt;E19,G19-E19,IF(G19&lt;D19,G19-D19,0)))</f>
        <v/>
      </c>
      <c r="I19" s="15" t="str">
        <f aca="false">IF(OR(H19="",H19=0),"",ROUNDDOWN(C19/IF(F19="中間割",(D19+E19)/2,IF(H19&gt;0,E19,D19)),0))</f>
        <v/>
      </c>
      <c r="J19" s="15" t="str">
        <f aca="false">IF(H19="","",IF(H19=0,0,ROUNDDOWN(I19*H19,0)))</f>
        <v/>
      </c>
      <c r="K19" s="11"/>
      <c r="L19" s="15" t="str">
        <f aca="false">IF(C19="","",C19+N(J19)+N(K19))</f>
        <v/>
      </c>
    </row>
    <row r="20" customFormat="false" ht="15" hidden="false" customHeight="false" outlineLevel="0" collapsed="false">
      <c r="A20" s="9" t="n">
        <v>7</v>
      </c>
      <c r="B20" s="10"/>
      <c r="C20" s="11"/>
      <c r="D20" s="12"/>
      <c r="E20" s="12"/>
      <c r="F20" s="13"/>
      <c r="G20" s="12"/>
      <c r="H20" s="14" t="str">
        <f aca="false">IF(OR(C20="",G20=""),"",IF(G20&gt;E20,G20-E20,IF(G20&lt;D20,G20-D20,0)))</f>
        <v/>
      </c>
      <c r="I20" s="15" t="str">
        <f aca="false">IF(OR(H20="",H20=0),"",ROUNDDOWN(C20/IF(F20="中間割",(D20+E20)/2,IF(H20&gt;0,E20,D20)),0))</f>
        <v/>
      </c>
      <c r="J20" s="15" t="str">
        <f aca="false">IF(H20="","",IF(H20=0,0,ROUNDDOWN(I20*H20,0)))</f>
        <v/>
      </c>
      <c r="K20" s="11"/>
      <c r="L20" s="15" t="str">
        <f aca="false">IF(C20="","",C20+N(J20)+N(K20))</f>
        <v/>
      </c>
    </row>
    <row r="21" customFormat="false" ht="15" hidden="false" customHeight="false" outlineLevel="0" collapsed="false">
      <c r="A21" s="9" t="n">
        <v>8</v>
      </c>
      <c r="B21" s="10"/>
      <c r="C21" s="11"/>
      <c r="D21" s="12"/>
      <c r="E21" s="12"/>
      <c r="F21" s="13"/>
      <c r="G21" s="12"/>
      <c r="H21" s="14" t="str">
        <f aca="false">IF(OR(C21="",G21=""),"",IF(G21&gt;E21,G21-E21,IF(G21&lt;D21,G21-D21,0)))</f>
        <v/>
      </c>
      <c r="I21" s="15" t="str">
        <f aca="false">IF(OR(H21="",H21=0),"",ROUNDDOWN(C21/IF(F21="中間割",(D21+E21)/2,IF(H21&gt;0,E21,D21)),0))</f>
        <v/>
      </c>
      <c r="J21" s="15" t="str">
        <f aca="false">IF(H21="","",IF(H21=0,0,ROUNDDOWN(I21*H21,0)))</f>
        <v/>
      </c>
      <c r="K21" s="11"/>
      <c r="L21" s="15" t="str">
        <f aca="false">IF(C21="","",C21+N(J21)+N(K21))</f>
        <v/>
      </c>
    </row>
    <row r="22" customFormat="false" ht="15" hidden="false" customHeight="false" outlineLevel="0" collapsed="false">
      <c r="A22" s="9" t="n">
        <v>9</v>
      </c>
      <c r="B22" s="10"/>
      <c r="C22" s="11"/>
      <c r="D22" s="12"/>
      <c r="E22" s="12"/>
      <c r="F22" s="13"/>
      <c r="G22" s="12"/>
      <c r="H22" s="14" t="str">
        <f aca="false">IF(OR(C22="",G22=""),"",IF(G22&gt;E22,G22-E22,IF(G22&lt;D22,G22-D22,0)))</f>
        <v/>
      </c>
      <c r="I22" s="15" t="str">
        <f aca="false">IF(OR(H22="",H22=0),"",ROUNDDOWN(C22/IF(F22="中間割",(D22+E22)/2,IF(H22&gt;0,E22,D22)),0))</f>
        <v/>
      </c>
      <c r="J22" s="15" t="str">
        <f aca="false">IF(H22="","",IF(H22=0,0,ROUNDDOWN(I22*H22,0)))</f>
        <v/>
      </c>
      <c r="K22" s="11"/>
      <c r="L22" s="15" t="str">
        <f aca="false">IF(C22="","",C22+N(J22)+N(K22))</f>
        <v/>
      </c>
    </row>
    <row r="23" customFormat="false" ht="15" hidden="false" customHeight="false" outlineLevel="0" collapsed="false">
      <c r="A23" s="9" t="n">
        <v>10</v>
      </c>
      <c r="B23" s="10"/>
      <c r="C23" s="11"/>
      <c r="D23" s="12"/>
      <c r="E23" s="12"/>
      <c r="F23" s="13"/>
      <c r="G23" s="12"/>
      <c r="H23" s="14" t="str">
        <f aca="false">IF(OR(C23="",G23=""),"",IF(G23&gt;E23,G23-E23,IF(G23&lt;D23,G23-D23,0)))</f>
        <v/>
      </c>
      <c r="I23" s="15" t="str">
        <f aca="false">IF(OR(H23="",H23=0),"",ROUNDDOWN(C23/IF(F23="中間割",(D23+E23)/2,IF(H23&gt;0,E23,D23)),0))</f>
        <v/>
      </c>
      <c r="J23" s="15" t="str">
        <f aca="false">IF(H23="","",IF(H23=0,0,ROUNDDOWN(I23*H23,0)))</f>
        <v/>
      </c>
      <c r="K23" s="11"/>
      <c r="L23" s="15" t="str">
        <f aca="false">IF(C23="","",C23+N(J23)+N(K23))</f>
        <v/>
      </c>
    </row>
    <row r="24" customFormat="false" ht="15" hidden="false" customHeight="false" outlineLevel="0" collapsed="false">
      <c r="I24" s="2" t="s">
        <v>35</v>
      </c>
      <c r="J24" s="2"/>
      <c r="K24" s="2"/>
      <c r="L24" s="16" t="n">
        <f aca="false">SUM(L14:L23)</f>
        <v>0</v>
      </c>
    </row>
    <row r="25" customFormat="false" ht="15" hidden="false" customHeight="false" outlineLevel="0" collapsed="false">
      <c r="I25" s="2" t="s">
        <v>36</v>
      </c>
      <c r="J25" s="2"/>
      <c r="K25" s="2"/>
      <c r="L25" s="16" t="n">
        <f aca="false">ROUNDDOWN(L24*0.1,0)</f>
        <v>0</v>
      </c>
    </row>
    <row r="26" customFormat="false" ht="15" hidden="false" customHeight="false" outlineLevel="0" collapsed="false">
      <c r="I26" s="2" t="s">
        <v>37</v>
      </c>
      <c r="J26" s="2"/>
      <c r="K26" s="2"/>
      <c r="L26" s="16" t="n">
        <f aca="false">L24+L25</f>
        <v>0</v>
      </c>
    </row>
    <row r="28" customFormat="false" ht="15" hidden="false" customHeight="false" outlineLevel="0" collapsed="false">
      <c r="A28" s="17" t="s">
        <v>38</v>
      </c>
      <c r="H28" s="17" t="s">
        <v>39</v>
      </c>
    </row>
    <row r="29" customFormat="false" ht="15" hidden="false" customHeight="false" outlineLevel="0" collapsed="false">
      <c r="A29" s="18" t="s">
        <v>40</v>
      </c>
      <c r="B29" s="18"/>
      <c r="C29" s="19"/>
      <c r="D29" s="19"/>
      <c r="E29" s="19"/>
      <c r="F29" s="19"/>
      <c r="H29" s="20" t="s">
        <v>41</v>
      </c>
    </row>
    <row r="30" customFormat="false" ht="15" hidden="false" customHeight="false" outlineLevel="0" collapsed="false">
      <c r="A30" s="18" t="s">
        <v>42</v>
      </c>
      <c r="B30" s="18"/>
      <c r="C30" s="19"/>
      <c r="D30" s="19"/>
      <c r="E30" s="19"/>
      <c r="F30" s="19"/>
      <c r="H30" s="20" t="s">
        <v>43</v>
      </c>
    </row>
    <row r="31" customFormat="false" ht="15" hidden="false" customHeight="false" outlineLevel="0" collapsed="false">
      <c r="A31" s="18" t="s">
        <v>44</v>
      </c>
      <c r="B31" s="18"/>
      <c r="C31" s="19"/>
      <c r="D31" s="19"/>
      <c r="E31" s="19"/>
      <c r="F31" s="19"/>
      <c r="H31" s="20" t="s">
        <v>45</v>
      </c>
    </row>
    <row r="32" customFormat="false" ht="15" hidden="false" customHeight="false" outlineLevel="0" collapsed="false">
      <c r="A32" s="18" t="s">
        <v>46</v>
      </c>
      <c r="B32" s="18"/>
      <c r="C32" s="19"/>
      <c r="D32" s="19"/>
      <c r="E32" s="19"/>
      <c r="F32" s="19"/>
      <c r="H32" s="20" t="s">
        <v>47</v>
      </c>
    </row>
    <row r="33" customFormat="false" ht="15" hidden="false" customHeight="false" outlineLevel="0" collapsed="false">
      <c r="A33" s="18" t="s">
        <v>48</v>
      </c>
      <c r="B33" s="18"/>
      <c r="C33" s="19"/>
      <c r="D33" s="19"/>
      <c r="E33" s="19"/>
      <c r="F33" s="19"/>
      <c r="H33" s="20" t="s">
        <v>49</v>
      </c>
    </row>
    <row r="34" customFormat="false" ht="15" hidden="false" customHeight="false" outlineLevel="0" collapsed="false">
      <c r="H34" s="20" t="s">
        <v>50</v>
      </c>
    </row>
  </sheetData>
  <mergeCells count="36">
    <mergeCell ref="A1:L1"/>
    <mergeCell ref="A3:B3"/>
    <mergeCell ref="C3:F3"/>
    <mergeCell ref="H3:I3"/>
    <mergeCell ref="J3:L3"/>
    <mergeCell ref="A4:B4"/>
    <mergeCell ref="C4:F4"/>
    <mergeCell ref="H4:I4"/>
    <mergeCell ref="J4:L4"/>
    <mergeCell ref="A5:B5"/>
    <mergeCell ref="C5:F5"/>
    <mergeCell ref="H5:I5"/>
    <mergeCell ref="J5:L5"/>
    <mergeCell ref="A6:B6"/>
    <mergeCell ref="C6:F6"/>
    <mergeCell ref="H6:I6"/>
    <mergeCell ref="J6:L6"/>
    <mergeCell ref="A7:B7"/>
    <mergeCell ref="C7:F7"/>
    <mergeCell ref="A8:B8"/>
    <mergeCell ref="C8:F8"/>
    <mergeCell ref="A10:C10"/>
    <mergeCell ref="D10:F10"/>
    <mergeCell ref="I24:K24"/>
    <mergeCell ref="I25:K25"/>
    <mergeCell ref="I26:K26"/>
    <mergeCell ref="A29:B29"/>
    <mergeCell ref="C29:F29"/>
    <mergeCell ref="A30:B30"/>
    <mergeCell ref="C30:F30"/>
    <mergeCell ref="A31:B31"/>
    <mergeCell ref="C31:F31"/>
    <mergeCell ref="A32:B32"/>
    <mergeCell ref="C32:F32"/>
    <mergeCell ref="A33:B33"/>
    <mergeCell ref="C33:F33"/>
  </mergeCells>
  <dataValidations count="1">
    <dataValidation allowBlank="true" errorStyle="stop" operator="between" showDropDown="false" showErrorMessage="false" showInputMessage="false" sqref="F14:F23" type="list">
      <formula1>"上下割,中間割"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2026-10-25T12:39:25Z</dcterms:created>
  <dc:creator/>
  <dc:description/>
  <dc:language>ja-JP</dc:language>
  <cp:lastModifiedBy/>
  <dcterms:modified xsi:type="dcterms:W3CDTF">2026-10-25T12:39:25Z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